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500" windowHeight="8040" activeTab="0"/>
  </bookViews>
  <sheets>
    <sheet name="全レース" sheetId="1" r:id="rId1"/>
    <sheet name="最終" sheetId="2" r:id="rId2"/>
    <sheet name="Sheet3" sheetId="3" r:id="rId3"/>
  </sheets>
  <definedNames>
    <definedName name="_xlnm.Print_Area" localSheetId="0">'全レース'!$A$1:$T$15</definedName>
  </definedNames>
  <calcPr fullCalcOnLoad="1"/>
</workbook>
</file>

<file path=xl/sharedStrings.xml><?xml version="1.0" encoding="utf-8"?>
<sst xmlns="http://schemas.openxmlformats.org/spreadsheetml/2006/main" count="191" uniqueCount="48">
  <si>
    <t>JPN 4723</t>
  </si>
  <si>
    <t>SECOND　LOVE</t>
  </si>
  <si>
    <t>JPN 5438</t>
  </si>
  <si>
    <t>METAXA　Ⅴ</t>
  </si>
  <si>
    <t>JPN 2855</t>
  </si>
  <si>
    <t>HUMMING BIRD V</t>
  </si>
  <si>
    <t>JPN 4390</t>
  </si>
  <si>
    <t>MARINE　DANCER</t>
  </si>
  <si>
    <t>JPN 5930</t>
  </si>
  <si>
    <t>VINTAGE 08</t>
  </si>
  <si>
    <t>JPN 6232</t>
  </si>
  <si>
    <t>NATIVE DANCER</t>
  </si>
  <si>
    <t>JPN 3889</t>
  </si>
  <si>
    <t>MIZUNEZUMI</t>
  </si>
  <si>
    <t>JPN 5636</t>
  </si>
  <si>
    <t>SEA SPARROW</t>
  </si>
  <si>
    <t>JPN 6693</t>
  </si>
  <si>
    <t>MALOLO</t>
  </si>
  <si>
    <t>JPN 6507</t>
  </si>
  <si>
    <t>KOKON 3</t>
  </si>
  <si>
    <t>JPN 6411</t>
  </si>
  <si>
    <t>BAMBINO</t>
  </si>
  <si>
    <t>JPN 6532</t>
  </si>
  <si>
    <t>WINDWARD V</t>
  </si>
  <si>
    <t>No.</t>
  </si>
  <si>
    <t>Sail No.</t>
  </si>
  <si>
    <t>Yacht name</t>
  </si>
  <si>
    <t>TCC</t>
  </si>
  <si>
    <t>*1.5</t>
  </si>
  <si>
    <t>順位</t>
  </si>
  <si>
    <t>得点</t>
  </si>
  <si>
    <t>1（inshore)</t>
  </si>
  <si>
    <t>2（inshore)</t>
  </si>
  <si>
    <t>3（inshore)</t>
  </si>
  <si>
    <t>5（inshore)</t>
  </si>
  <si>
    <t>6（inshore)</t>
  </si>
  <si>
    <t>4（offshore)</t>
  </si>
  <si>
    <t>RET</t>
  </si>
  <si>
    <t>OCS</t>
  </si>
  <si>
    <t>RET</t>
  </si>
  <si>
    <t>RET</t>
  </si>
  <si>
    <t>得点計</t>
  </si>
  <si>
    <t>総合順位</t>
  </si>
  <si>
    <t>ＤＮＣ</t>
  </si>
  <si>
    <t>ＲＥＴ</t>
  </si>
  <si>
    <t>7（inshore)</t>
  </si>
  <si>
    <t>DNS</t>
  </si>
  <si>
    <t>：捨てレース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</si>
</sst>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177" fontId="2" fillId="34" borderId="19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177" fontId="2" fillId="34" borderId="20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4.25390625" style="5" customWidth="1"/>
    <col min="2" max="2" width="9.25390625" style="4" customWidth="1"/>
    <col min="3" max="3" width="15.625" style="4" customWidth="1"/>
    <col min="4" max="4" width="6.875" style="4" customWidth="1"/>
    <col min="5" max="18" width="5.50390625" style="4" customWidth="1"/>
    <col min="19" max="19" width="5.875" style="4" customWidth="1"/>
    <col min="20" max="20" width="7.875" style="4" customWidth="1"/>
    <col min="21" max="16384" width="9.00390625" style="4" customWidth="1"/>
  </cols>
  <sheetData>
    <row r="1" spans="1:20" ht="15" customHeight="1" thickBot="1">
      <c r="A1" s="70" t="s">
        <v>24</v>
      </c>
      <c r="B1" s="71" t="s">
        <v>25</v>
      </c>
      <c r="C1" s="71" t="s">
        <v>26</v>
      </c>
      <c r="D1" s="72" t="s">
        <v>27</v>
      </c>
      <c r="E1" s="64" t="s">
        <v>31</v>
      </c>
      <c r="F1" s="65"/>
      <c r="G1" s="66" t="s">
        <v>32</v>
      </c>
      <c r="H1" s="67"/>
      <c r="I1" s="64" t="s">
        <v>33</v>
      </c>
      <c r="J1" s="65"/>
      <c r="K1" s="66" t="s">
        <v>36</v>
      </c>
      <c r="L1" s="67"/>
      <c r="M1" s="64" t="s">
        <v>34</v>
      </c>
      <c r="N1" s="65"/>
      <c r="O1" s="66" t="s">
        <v>35</v>
      </c>
      <c r="P1" s="67"/>
      <c r="Q1" s="68" t="s">
        <v>45</v>
      </c>
      <c r="R1" s="69"/>
      <c r="S1" s="62" t="s">
        <v>41</v>
      </c>
      <c r="T1" s="63" t="s">
        <v>42</v>
      </c>
    </row>
    <row r="2" spans="1:20" ht="15" customHeight="1" thickBot="1">
      <c r="A2" s="70"/>
      <c r="B2" s="71"/>
      <c r="C2" s="71"/>
      <c r="D2" s="72"/>
      <c r="E2" s="22" t="s">
        <v>29</v>
      </c>
      <c r="F2" s="23" t="s">
        <v>30</v>
      </c>
      <c r="G2" s="19" t="s">
        <v>29</v>
      </c>
      <c r="H2" s="28" t="s">
        <v>30</v>
      </c>
      <c r="I2" s="22" t="s">
        <v>29</v>
      </c>
      <c r="J2" s="23" t="s">
        <v>30</v>
      </c>
      <c r="K2" s="19" t="s">
        <v>29</v>
      </c>
      <c r="L2" s="28" t="s">
        <v>30</v>
      </c>
      <c r="M2" s="22" t="s">
        <v>29</v>
      </c>
      <c r="N2" s="23" t="s">
        <v>30</v>
      </c>
      <c r="O2" s="19" t="s">
        <v>29</v>
      </c>
      <c r="P2" s="28" t="s">
        <v>30</v>
      </c>
      <c r="Q2" s="26" t="s">
        <v>29</v>
      </c>
      <c r="R2" s="27" t="s">
        <v>30</v>
      </c>
      <c r="S2" s="62"/>
      <c r="T2" s="63"/>
    </row>
    <row r="3" spans="1:20" ht="20.25" customHeight="1">
      <c r="A3" s="13">
        <v>1</v>
      </c>
      <c r="B3" s="3" t="s">
        <v>0</v>
      </c>
      <c r="C3" s="14" t="s">
        <v>1</v>
      </c>
      <c r="D3" s="16">
        <v>1.102</v>
      </c>
      <c r="E3" s="24">
        <v>5</v>
      </c>
      <c r="F3" s="25">
        <v>5</v>
      </c>
      <c r="G3" s="20">
        <v>10</v>
      </c>
      <c r="H3" s="29">
        <v>10</v>
      </c>
      <c r="I3" s="24" t="s">
        <v>43</v>
      </c>
      <c r="J3" s="25">
        <v>13</v>
      </c>
      <c r="K3" s="20">
        <v>7</v>
      </c>
      <c r="L3" s="29">
        <f>K3*1.5</f>
        <v>10.5</v>
      </c>
      <c r="M3" s="24">
        <v>6</v>
      </c>
      <c r="N3" s="25">
        <f>M3</f>
        <v>6</v>
      </c>
      <c r="O3" s="20">
        <v>7</v>
      </c>
      <c r="P3" s="29">
        <f>O3</f>
        <v>7</v>
      </c>
      <c r="Q3" s="26">
        <v>7</v>
      </c>
      <c r="R3" s="27">
        <v>7</v>
      </c>
      <c r="S3" s="31">
        <f>F3+H3+J3+L3+N3+P3+R3</f>
        <v>58.5</v>
      </c>
      <c r="T3" s="15">
        <f>RANK(S:S,S$3:S$14,1)</f>
        <v>8</v>
      </c>
    </row>
    <row r="4" spans="1:20" ht="20.25" customHeight="1">
      <c r="A4" s="7">
        <f>A3+1</f>
        <v>2</v>
      </c>
      <c r="B4" s="1" t="s">
        <v>2</v>
      </c>
      <c r="C4" s="2" t="s">
        <v>3</v>
      </c>
      <c r="D4" s="17">
        <v>1.065</v>
      </c>
      <c r="E4" s="26">
        <v>7</v>
      </c>
      <c r="F4" s="27">
        <v>7</v>
      </c>
      <c r="G4" s="21">
        <v>5</v>
      </c>
      <c r="H4" s="30">
        <v>5</v>
      </c>
      <c r="I4" s="26">
        <v>5</v>
      </c>
      <c r="J4" s="27">
        <v>5</v>
      </c>
      <c r="K4" s="21">
        <v>8</v>
      </c>
      <c r="L4" s="30">
        <f aca="true" t="shared" si="0" ref="L4:L14">K4*1.5</f>
        <v>12</v>
      </c>
      <c r="M4" s="26">
        <v>11</v>
      </c>
      <c r="N4" s="27">
        <f aca="true" t="shared" si="1" ref="N4:P14">M4</f>
        <v>11</v>
      </c>
      <c r="O4" s="21">
        <v>11</v>
      </c>
      <c r="P4" s="30">
        <f t="shared" si="1"/>
        <v>11</v>
      </c>
      <c r="Q4" s="26">
        <v>9</v>
      </c>
      <c r="R4" s="27">
        <v>9</v>
      </c>
      <c r="S4" s="32">
        <f aca="true" t="shared" si="2" ref="S4:S14">F4+H4+J4+L4+N4+P4+R4</f>
        <v>60</v>
      </c>
      <c r="T4" s="8">
        <f aca="true" t="shared" si="3" ref="T4:T14">RANK(S$1:S$65536,S$3:S$14,1)</f>
        <v>9</v>
      </c>
    </row>
    <row r="5" spans="1:20" ht="20.25" customHeight="1">
      <c r="A5" s="7">
        <f aca="true" t="shared" si="4" ref="A5:A14">A4+1</f>
        <v>3</v>
      </c>
      <c r="B5" s="1" t="s">
        <v>4</v>
      </c>
      <c r="C5" s="2" t="s">
        <v>5</v>
      </c>
      <c r="D5" s="17">
        <v>1.138</v>
      </c>
      <c r="E5" s="26">
        <v>2</v>
      </c>
      <c r="F5" s="27">
        <v>2</v>
      </c>
      <c r="G5" s="21">
        <v>3</v>
      </c>
      <c r="H5" s="30">
        <v>3</v>
      </c>
      <c r="I5" s="26">
        <v>2</v>
      </c>
      <c r="J5" s="27">
        <v>2</v>
      </c>
      <c r="K5" s="21">
        <v>1</v>
      </c>
      <c r="L5" s="30">
        <f t="shared" si="0"/>
        <v>1.5</v>
      </c>
      <c r="M5" s="26">
        <v>4</v>
      </c>
      <c r="N5" s="27">
        <f t="shared" si="1"/>
        <v>4</v>
      </c>
      <c r="O5" s="21">
        <v>9</v>
      </c>
      <c r="P5" s="30">
        <f t="shared" si="1"/>
        <v>9</v>
      </c>
      <c r="Q5" s="26">
        <v>6</v>
      </c>
      <c r="R5" s="27">
        <v>6</v>
      </c>
      <c r="S5" s="32">
        <f t="shared" si="2"/>
        <v>27.5</v>
      </c>
      <c r="T5" s="8">
        <f t="shared" si="3"/>
        <v>2</v>
      </c>
    </row>
    <row r="6" spans="1:20" ht="20.25" customHeight="1">
      <c r="A6" s="7">
        <f t="shared" si="4"/>
        <v>4</v>
      </c>
      <c r="B6" s="1" t="s">
        <v>6</v>
      </c>
      <c r="C6" s="2" t="s">
        <v>7</v>
      </c>
      <c r="D6" s="17">
        <v>1.068</v>
      </c>
      <c r="E6" s="26">
        <v>6</v>
      </c>
      <c r="F6" s="27">
        <v>6</v>
      </c>
      <c r="G6" s="21">
        <v>7</v>
      </c>
      <c r="H6" s="30">
        <v>7</v>
      </c>
      <c r="I6" s="26">
        <v>7</v>
      </c>
      <c r="J6" s="27">
        <v>7</v>
      </c>
      <c r="K6" s="21" t="s">
        <v>44</v>
      </c>
      <c r="L6" s="30">
        <f>13*1.5</f>
        <v>19.5</v>
      </c>
      <c r="M6" s="26">
        <v>7</v>
      </c>
      <c r="N6" s="27">
        <f t="shared" si="1"/>
        <v>7</v>
      </c>
      <c r="O6" s="21">
        <v>8</v>
      </c>
      <c r="P6" s="30">
        <f t="shared" si="1"/>
        <v>8</v>
      </c>
      <c r="Q6" s="26">
        <v>8</v>
      </c>
      <c r="R6" s="27">
        <v>8</v>
      </c>
      <c r="S6" s="32">
        <f t="shared" si="2"/>
        <v>62.5</v>
      </c>
      <c r="T6" s="8">
        <f t="shared" si="3"/>
        <v>10</v>
      </c>
    </row>
    <row r="7" spans="1:20" ht="20.25" customHeight="1">
      <c r="A7" s="7">
        <f t="shared" si="4"/>
        <v>5</v>
      </c>
      <c r="B7" s="1" t="s">
        <v>8</v>
      </c>
      <c r="C7" s="2" t="s">
        <v>9</v>
      </c>
      <c r="D7" s="17">
        <v>1.097</v>
      </c>
      <c r="E7" s="26">
        <v>8</v>
      </c>
      <c r="F7" s="27">
        <v>8</v>
      </c>
      <c r="G7" s="21">
        <v>8</v>
      </c>
      <c r="H7" s="30">
        <v>8</v>
      </c>
      <c r="I7" s="26">
        <v>4</v>
      </c>
      <c r="J7" s="27">
        <v>4</v>
      </c>
      <c r="K7" s="21">
        <v>3</v>
      </c>
      <c r="L7" s="30">
        <f t="shared" si="0"/>
        <v>4.5</v>
      </c>
      <c r="M7" s="26">
        <v>5</v>
      </c>
      <c r="N7" s="27">
        <f t="shared" si="1"/>
        <v>5</v>
      </c>
      <c r="O7" s="21">
        <v>5</v>
      </c>
      <c r="P7" s="30">
        <f t="shared" si="1"/>
        <v>5</v>
      </c>
      <c r="Q7" s="26">
        <v>4</v>
      </c>
      <c r="R7" s="27">
        <v>4</v>
      </c>
      <c r="S7" s="32">
        <f t="shared" si="2"/>
        <v>38.5</v>
      </c>
      <c r="T7" s="8">
        <f t="shared" si="3"/>
        <v>5</v>
      </c>
    </row>
    <row r="8" spans="1:20" ht="20.25" customHeight="1">
      <c r="A8" s="7">
        <f t="shared" si="4"/>
        <v>6</v>
      </c>
      <c r="B8" s="1" t="s">
        <v>10</v>
      </c>
      <c r="C8" s="2" t="s">
        <v>11</v>
      </c>
      <c r="D8" s="17">
        <v>1.168</v>
      </c>
      <c r="E8" s="26">
        <v>9</v>
      </c>
      <c r="F8" s="27">
        <v>9</v>
      </c>
      <c r="G8" s="21">
        <v>9</v>
      </c>
      <c r="H8" s="30">
        <v>9</v>
      </c>
      <c r="I8" s="26">
        <v>9</v>
      </c>
      <c r="J8" s="27">
        <v>9</v>
      </c>
      <c r="K8" s="21">
        <v>4</v>
      </c>
      <c r="L8" s="30">
        <f t="shared" si="0"/>
        <v>6</v>
      </c>
      <c r="M8" s="26">
        <v>8</v>
      </c>
      <c r="N8" s="27">
        <f t="shared" si="1"/>
        <v>8</v>
      </c>
      <c r="O8" s="21">
        <v>6</v>
      </c>
      <c r="P8" s="30">
        <f t="shared" si="1"/>
        <v>6</v>
      </c>
      <c r="Q8" s="26">
        <v>5</v>
      </c>
      <c r="R8" s="27">
        <v>5</v>
      </c>
      <c r="S8" s="32">
        <f t="shared" si="2"/>
        <v>52</v>
      </c>
      <c r="T8" s="8">
        <f t="shared" si="3"/>
        <v>7</v>
      </c>
    </row>
    <row r="9" spans="1:20" ht="20.25" customHeight="1">
      <c r="A9" s="7">
        <f t="shared" si="4"/>
        <v>7</v>
      </c>
      <c r="B9" s="1" t="s">
        <v>12</v>
      </c>
      <c r="C9" s="2" t="s">
        <v>13</v>
      </c>
      <c r="D9" s="17">
        <v>1.05</v>
      </c>
      <c r="E9" s="26">
        <v>10</v>
      </c>
      <c r="F9" s="27">
        <v>10</v>
      </c>
      <c r="G9" s="21" t="s">
        <v>39</v>
      </c>
      <c r="H9" s="30">
        <v>13</v>
      </c>
      <c r="I9" s="26" t="s">
        <v>39</v>
      </c>
      <c r="J9" s="27">
        <v>13</v>
      </c>
      <c r="K9" s="21">
        <v>11</v>
      </c>
      <c r="L9" s="30">
        <f t="shared" si="0"/>
        <v>16.5</v>
      </c>
      <c r="M9" s="26">
        <v>12</v>
      </c>
      <c r="N9" s="27">
        <f t="shared" si="1"/>
        <v>12</v>
      </c>
      <c r="O9" s="21">
        <v>10</v>
      </c>
      <c r="P9" s="30">
        <f t="shared" si="1"/>
        <v>10</v>
      </c>
      <c r="Q9" s="26" t="s">
        <v>39</v>
      </c>
      <c r="R9" s="27">
        <v>13</v>
      </c>
      <c r="S9" s="32">
        <f t="shared" si="2"/>
        <v>87.5</v>
      </c>
      <c r="T9" s="8">
        <f t="shared" si="3"/>
        <v>11</v>
      </c>
    </row>
    <row r="10" spans="1:20" ht="20.25" customHeight="1">
      <c r="A10" s="7">
        <f t="shared" si="4"/>
        <v>8</v>
      </c>
      <c r="B10" s="1" t="s">
        <v>14</v>
      </c>
      <c r="C10" s="2" t="s">
        <v>15</v>
      </c>
      <c r="D10" s="17">
        <v>1.123</v>
      </c>
      <c r="E10" s="26" t="s">
        <v>37</v>
      </c>
      <c r="F10" s="27">
        <v>13</v>
      </c>
      <c r="G10" s="21" t="s">
        <v>40</v>
      </c>
      <c r="H10" s="30">
        <v>13</v>
      </c>
      <c r="I10" s="26" t="s">
        <v>39</v>
      </c>
      <c r="J10" s="27">
        <v>13</v>
      </c>
      <c r="K10" s="21">
        <v>9</v>
      </c>
      <c r="L10" s="30">
        <f t="shared" si="0"/>
        <v>13.5</v>
      </c>
      <c r="M10" s="26">
        <v>10</v>
      </c>
      <c r="N10" s="27">
        <f t="shared" si="1"/>
        <v>10</v>
      </c>
      <c r="O10" s="21">
        <v>12</v>
      </c>
      <c r="P10" s="30">
        <f t="shared" si="1"/>
        <v>12</v>
      </c>
      <c r="Q10" s="26" t="s">
        <v>39</v>
      </c>
      <c r="R10" s="27">
        <v>13</v>
      </c>
      <c r="S10" s="32">
        <f t="shared" si="2"/>
        <v>87.5</v>
      </c>
      <c r="T10" s="8">
        <f t="shared" si="3"/>
        <v>11</v>
      </c>
    </row>
    <row r="11" spans="1:20" ht="20.25" customHeight="1">
      <c r="A11" s="7">
        <f t="shared" si="4"/>
        <v>9</v>
      </c>
      <c r="B11" s="1" t="s">
        <v>16</v>
      </c>
      <c r="C11" s="2" t="s">
        <v>17</v>
      </c>
      <c r="D11" s="17">
        <v>1.08</v>
      </c>
      <c r="E11" s="26">
        <v>1</v>
      </c>
      <c r="F11" s="27">
        <v>1</v>
      </c>
      <c r="G11" s="21">
        <v>4</v>
      </c>
      <c r="H11" s="30">
        <v>4</v>
      </c>
      <c r="I11" s="26">
        <v>6</v>
      </c>
      <c r="J11" s="27">
        <v>6</v>
      </c>
      <c r="K11" s="21">
        <v>5</v>
      </c>
      <c r="L11" s="30">
        <f t="shared" si="0"/>
        <v>7.5</v>
      </c>
      <c r="M11" s="26">
        <v>9</v>
      </c>
      <c r="N11" s="27">
        <f t="shared" si="1"/>
        <v>9</v>
      </c>
      <c r="O11" s="21">
        <v>4</v>
      </c>
      <c r="P11" s="30">
        <f t="shared" si="1"/>
        <v>4</v>
      </c>
      <c r="Q11" s="26">
        <v>3</v>
      </c>
      <c r="R11" s="27">
        <v>3</v>
      </c>
      <c r="S11" s="32">
        <f t="shared" si="2"/>
        <v>34.5</v>
      </c>
      <c r="T11" s="8">
        <f t="shared" si="3"/>
        <v>4</v>
      </c>
    </row>
    <row r="12" spans="1:20" ht="20.25" customHeight="1">
      <c r="A12" s="7">
        <f t="shared" si="4"/>
        <v>10</v>
      </c>
      <c r="B12" s="1" t="s">
        <v>18</v>
      </c>
      <c r="C12" s="2" t="s">
        <v>19</v>
      </c>
      <c r="D12" s="17">
        <v>1.035</v>
      </c>
      <c r="E12" s="26">
        <v>4</v>
      </c>
      <c r="F12" s="27">
        <v>4</v>
      </c>
      <c r="G12" s="21">
        <v>6</v>
      </c>
      <c r="H12" s="30">
        <v>6</v>
      </c>
      <c r="I12" s="26">
        <v>8</v>
      </c>
      <c r="J12" s="27">
        <v>8</v>
      </c>
      <c r="K12" s="21">
        <v>6</v>
      </c>
      <c r="L12" s="30">
        <f t="shared" si="0"/>
        <v>9</v>
      </c>
      <c r="M12" s="26">
        <v>3</v>
      </c>
      <c r="N12" s="27">
        <f t="shared" si="1"/>
        <v>3</v>
      </c>
      <c r="O12" s="21">
        <v>2</v>
      </c>
      <c r="P12" s="30">
        <f t="shared" si="1"/>
        <v>2</v>
      </c>
      <c r="Q12" s="26" t="s">
        <v>46</v>
      </c>
      <c r="R12" s="27">
        <v>13</v>
      </c>
      <c r="S12" s="32">
        <f t="shared" si="2"/>
        <v>45</v>
      </c>
      <c r="T12" s="8">
        <f t="shared" si="3"/>
        <v>6</v>
      </c>
    </row>
    <row r="13" spans="1:20" ht="20.25" customHeight="1">
      <c r="A13" s="7">
        <f t="shared" si="4"/>
        <v>11</v>
      </c>
      <c r="B13" s="1" t="s">
        <v>20</v>
      </c>
      <c r="C13" s="2" t="s">
        <v>21</v>
      </c>
      <c r="D13" s="17">
        <v>0.987</v>
      </c>
      <c r="E13" s="26" t="s">
        <v>38</v>
      </c>
      <c r="F13" s="27">
        <v>13</v>
      </c>
      <c r="G13" s="21">
        <v>2</v>
      </c>
      <c r="H13" s="30">
        <v>2</v>
      </c>
      <c r="I13" s="26">
        <v>1</v>
      </c>
      <c r="J13" s="27">
        <v>1</v>
      </c>
      <c r="K13" s="21">
        <v>2</v>
      </c>
      <c r="L13" s="30">
        <f t="shared" si="0"/>
        <v>3</v>
      </c>
      <c r="M13" s="26">
        <v>1</v>
      </c>
      <c r="N13" s="27">
        <f t="shared" si="1"/>
        <v>1</v>
      </c>
      <c r="O13" s="21">
        <v>1</v>
      </c>
      <c r="P13" s="30">
        <f t="shared" si="1"/>
        <v>1</v>
      </c>
      <c r="Q13" s="26">
        <v>1</v>
      </c>
      <c r="R13" s="27">
        <v>1</v>
      </c>
      <c r="S13" s="32">
        <f t="shared" si="2"/>
        <v>22</v>
      </c>
      <c r="T13" s="8">
        <f t="shared" si="3"/>
        <v>1</v>
      </c>
    </row>
    <row r="14" spans="1:20" ht="20.25" customHeight="1" thickBot="1">
      <c r="A14" s="9">
        <f t="shared" si="4"/>
        <v>12</v>
      </c>
      <c r="B14" s="10" t="s">
        <v>22</v>
      </c>
      <c r="C14" s="11" t="s">
        <v>23</v>
      </c>
      <c r="D14" s="18">
        <v>1.025</v>
      </c>
      <c r="E14" s="22">
        <v>3</v>
      </c>
      <c r="F14" s="23">
        <v>3</v>
      </c>
      <c r="G14" s="19">
        <v>1</v>
      </c>
      <c r="H14" s="28">
        <v>1</v>
      </c>
      <c r="I14" s="22">
        <v>3</v>
      </c>
      <c r="J14" s="23">
        <v>3</v>
      </c>
      <c r="K14" s="19">
        <v>10</v>
      </c>
      <c r="L14" s="28">
        <f t="shared" si="0"/>
        <v>15</v>
      </c>
      <c r="M14" s="22">
        <v>2</v>
      </c>
      <c r="N14" s="23">
        <f t="shared" si="1"/>
        <v>2</v>
      </c>
      <c r="O14" s="19">
        <v>3</v>
      </c>
      <c r="P14" s="28">
        <f t="shared" si="1"/>
        <v>3</v>
      </c>
      <c r="Q14" s="22">
        <v>2</v>
      </c>
      <c r="R14" s="23">
        <v>2</v>
      </c>
      <c r="S14" s="33">
        <f t="shared" si="2"/>
        <v>29</v>
      </c>
      <c r="T14" s="12">
        <f t="shared" si="3"/>
        <v>3</v>
      </c>
    </row>
    <row r="15" spans="4:13" ht="15" customHeight="1">
      <c r="D15" s="5"/>
      <c r="E15" s="5"/>
      <c r="L15" s="6" t="s">
        <v>28</v>
      </c>
      <c r="M15" s="6"/>
    </row>
    <row r="16" ht="15" customHeight="1"/>
    <row r="17" ht="15" customHeight="1"/>
    <row r="18" ht="15" customHeight="1"/>
    <row r="19" ht="15" customHeight="1"/>
    <row r="20" ht="15" customHeight="1"/>
    <row r="21" ht="15" customHeight="1"/>
  </sheetData>
  <sheetProtection/>
  <mergeCells count="13">
    <mergeCell ref="A1:A2"/>
    <mergeCell ref="B1:B2"/>
    <mergeCell ref="C1:C2"/>
    <mergeCell ref="D1:D2"/>
    <mergeCell ref="S1:S2"/>
    <mergeCell ref="T1:T2"/>
    <mergeCell ref="M1:N1"/>
    <mergeCell ref="O1:P1"/>
    <mergeCell ref="Q1:R1"/>
    <mergeCell ref="E1:F1"/>
    <mergeCell ref="G1:H1"/>
    <mergeCell ref="I1:J1"/>
    <mergeCell ref="K1:L1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.25390625" style="5" customWidth="1"/>
    <col min="2" max="2" width="9.25390625" style="4" customWidth="1"/>
    <col min="3" max="3" width="15.625" style="4" customWidth="1"/>
    <col min="4" max="4" width="6.875" style="4" customWidth="1"/>
    <col min="5" max="18" width="5.50390625" style="4" customWidth="1"/>
    <col min="19" max="19" width="5.875" style="4" customWidth="1"/>
    <col min="20" max="20" width="7.875" style="4" customWidth="1"/>
    <col min="21" max="16384" width="9.00390625" style="4" customWidth="1"/>
  </cols>
  <sheetData>
    <row r="1" spans="1:20" ht="15" customHeight="1" thickBot="1">
      <c r="A1" s="70" t="s">
        <v>24</v>
      </c>
      <c r="B1" s="71" t="s">
        <v>25</v>
      </c>
      <c r="C1" s="71" t="s">
        <v>26</v>
      </c>
      <c r="D1" s="72" t="s">
        <v>27</v>
      </c>
      <c r="E1" s="64" t="s">
        <v>31</v>
      </c>
      <c r="F1" s="65"/>
      <c r="G1" s="66" t="s">
        <v>32</v>
      </c>
      <c r="H1" s="67"/>
      <c r="I1" s="64" t="s">
        <v>33</v>
      </c>
      <c r="J1" s="65"/>
      <c r="K1" s="66" t="s">
        <v>36</v>
      </c>
      <c r="L1" s="67"/>
      <c r="M1" s="64" t="s">
        <v>34</v>
      </c>
      <c r="N1" s="65"/>
      <c r="O1" s="66" t="s">
        <v>35</v>
      </c>
      <c r="P1" s="67"/>
      <c r="Q1" s="68" t="s">
        <v>45</v>
      </c>
      <c r="R1" s="69"/>
      <c r="S1" s="62" t="s">
        <v>41</v>
      </c>
      <c r="T1" s="63" t="s">
        <v>42</v>
      </c>
    </row>
    <row r="2" spans="1:20" ht="15" customHeight="1" thickBot="1">
      <c r="A2" s="70"/>
      <c r="B2" s="71"/>
      <c r="C2" s="71"/>
      <c r="D2" s="72"/>
      <c r="E2" s="22" t="s">
        <v>29</v>
      </c>
      <c r="F2" s="23" t="s">
        <v>30</v>
      </c>
      <c r="G2" s="19" t="s">
        <v>29</v>
      </c>
      <c r="H2" s="28" t="s">
        <v>30</v>
      </c>
      <c r="I2" s="22" t="s">
        <v>29</v>
      </c>
      <c r="J2" s="23" t="s">
        <v>30</v>
      </c>
      <c r="K2" s="19" t="s">
        <v>29</v>
      </c>
      <c r="L2" s="28" t="s">
        <v>30</v>
      </c>
      <c r="M2" s="22" t="s">
        <v>29</v>
      </c>
      <c r="N2" s="23" t="s">
        <v>30</v>
      </c>
      <c r="O2" s="19" t="s">
        <v>29</v>
      </c>
      <c r="P2" s="28" t="s">
        <v>30</v>
      </c>
      <c r="Q2" s="26" t="s">
        <v>29</v>
      </c>
      <c r="R2" s="27" t="s">
        <v>30</v>
      </c>
      <c r="S2" s="62"/>
      <c r="T2" s="63"/>
    </row>
    <row r="3" spans="1:20" ht="20.25" customHeight="1">
      <c r="A3" s="13">
        <v>1</v>
      </c>
      <c r="B3" s="3" t="s">
        <v>0</v>
      </c>
      <c r="C3" s="14" t="s">
        <v>1</v>
      </c>
      <c r="D3" s="16">
        <v>1.102</v>
      </c>
      <c r="E3" s="24">
        <v>5</v>
      </c>
      <c r="F3" s="25">
        <v>5</v>
      </c>
      <c r="G3" s="20">
        <v>10</v>
      </c>
      <c r="H3" s="29">
        <v>10</v>
      </c>
      <c r="I3" s="24" t="s">
        <v>43</v>
      </c>
      <c r="J3" s="34"/>
      <c r="K3" s="20">
        <v>7</v>
      </c>
      <c r="L3" s="29">
        <f>K3*1.5</f>
        <v>10.5</v>
      </c>
      <c r="M3" s="24">
        <v>6</v>
      </c>
      <c r="N3" s="25">
        <f>M3</f>
        <v>6</v>
      </c>
      <c r="O3" s="20">
        <v>7</v>
      </c>
      <c r="P3" s="29">
        <f>O3</f>
        <v>7</v>
      </c>
      <c r="Q3" s="26">
        <v>7</v>
      </c>
      <c r="R3" s="27">
        <v>7</v>
      </c>
      <c r="S3" s="31">
        <f>F3+H3+J3+L3+N3+P3+R3</f>
        <v>45.5</v>
      </c>
      <c r="T3" s="15">
        <f>RANK(S:S,S$3:S$14,1)</f>
        <v>8</v>
      </c>
    </row>
    <row r="4" spans="1:20" ht="20.25" customHeight="1">
      <c r="A4" s="7">
        <f>A3+1</f>
        <v>2</v>
      </c>
      <c r="B4" s="1" t="s">
        <v>2</v>
      </c>
      <c r="C4" s="2" t="s">
        <v>3</v>
      </c>
      <c r="D4" s="17">
        <v>1.065</v>
      </c>
      <c r="E4" s="26">
        <v>7</v>
      </c>
      <c r="F4" s="27">
        <v>7</v>
      </c>
      <c r="G4" s="21">
        <v>5</v>
      </c>
      <c r="H4" s="30">
        <v>5</v>
      </c>
      <c r="I4" s="26">
        <v>5</v>
      </c>
      <c r="J4" s="27">
        <v>5</v>
      </c>
      <c r="K4" s="21">
        <v>8</v>
      </c>
      <c r="L4" s="30">
        <f aca="true" t="shared" si="0" ref="L4:L14">K4*1.5</f>
        <v>12</v>
      </c>
      <c r="M4" s="26">
        <v>11</v>
      </c>
      <c r="N4" s="35"/>
      <c r="O4" s="21">
        <v>11</v>
      </c>
      <c r="P4" s="30">
        <f aca="true" t="shared" si="1" ref="N4:P14">O4</f>
        <v>11</v>
      </c>
      <c r="Q4" s="26">
        <v>9</v>
      </c>
      <c r="R4" s="27">
        <v>9</v>
      </c>
      <c r="S4" s="32">
        <f aca="true" t="shared" si="2" ref="S4:S14">F4+H4+J4+L4+N4+P4+R4</f>
        <v>49</v>
      </c>
      <c r="T4" s="8">
        <f aca="true" t="shared" si="3" ref="T4:T14">RANK(S$1:S$65536,S$3:S$14,1)</f>
        <v>9</v>
      </c>
    </row>
    <row r="5" spans="1:20" ht="20.25" customHeight="1">
      <c r="A5" s="7">
        <f aca="true" t="shared" si="4" ref="A5:A14">A4+1</f>
        <v>3</v>
      </c>
      <c r="B5" s="1" t="s">
        <v>4</v>
      </c>
      <c r="C5" s="2" t="s">
        <v>5</v>
      </c>
      <c r="D5" s="17">
        <v>1.138</v>
      </c>
      <c r="E5" s="26">
        <v>2</v>
      </c>
      <c r="F5" s="27">
        <v>2</v>
      </c>
      <c r="G5" s="21">
        <v>3</v>
      </c>
      <c r="H5" s="30">
        <v>3</v>
      </c>
      <c r="I5" s="26">
        <v>2</v>
      </c>
      <c r="J5" s="27">
        <v>2</v>
      </c>
      <c r="K5" s="21">
        <v>1</v>
      </c>
      <c r="L5" s="30">
        <f t="shared" si="0"/>
        <v>1.5</v>
      </c>
      <c r="M5" s="26">
        <v>4</v>
      </c>
      <c r="N5" s="27">
        <f t="shared" si="1"/>
        <v>4</v>
      </c>
      <c r="O5" s="21">
        <v>9</v>
      </c>
      <c r="P5" s="36"/>
      <c r="Q5" s="26">
        <v>6</v>
      </c>
      <c r="R5" s="27">
        <v>6</v>
      </c>
      <c r="S5" s="32">
        <f t="shared" si="2"/>
        <v>18.5</v>
      </c>
      <c r="T5" s="8">
        <f t="shared" si="3"/>
        <v>2</v>
      </c>
    </row>
    <row r="6" spans="1:20" ht="20.25" customHeight="1">
      <c r="A6" s="7">
        <f t="shared" si="4"/>
        <v>4</v>
      </c>
      <c r="B6" s="1" t="s">
        <v>6</v>
      </c>
      <c r="C6" s="2" t="s">
        <v>7</v>
      </c>
      <c r="D6" s="17">
        <v>1.068</v>
      </c>
      <c r="E6" s="26">
        <v>6</v>
      </c>
      <c r="F6" s="27">
        <v>6</v>
      </c>
      <c r="G6" s="21">
        <v>7</v>
      </c>
      <c r="H6" s="30">
        <v>7</v>
      </c>
      <c r="I6" s="26">
        <v>7</v>
      </c>
      <c r="J6" s="27">
        <v>7</v>
      </c>
      <c r="K6" s="21" t="s">
        <v>44</v>
      </c>
      <c r="L6" s="30">
        <f>13*1.5</f>
        <v>19.5</v>
      </c>
      <c r="M6" s="26">
        <v>7</v>
      </c>
      <c r="N6" s="27">
        <f t="shared" si="1"/>
        <v>7</v>
      </c>
      <c r="O6" s="21">
        <v>8</v>
      </c>
      <c r="P6" s="36"/>
      <c r="Q6" s="26">
        <v>8</v>
      </c>
      <c r="R6" s="27">
        <v>8</v>
      </c>
      <c r="S6" s="32">
        <f t="shared" si="2"/>
        <v>54.5</v>
      </c>
      <c r="T6" s="8">
        <f t="shared" si="3"/>
        <v>10</v>
      </c>
    </row>
    <row r="7" spans="1:20" ht="20.25" customHeight="1">
      <c r="A7" s="7">
        <f t="shared" si="4"/>
        <v>5</v>
      </c>
      <c r="B7" s="1" t="s">
        <v>8</v>
      </c>
      <c r="C7" s="2" t="s">
        <v>9</v>
      </c>
      <c r="D7" s="17">
        <v>1.097</v>
      </c>
      <c r="E7" s="26">
        <v>8</v>
      </c>
      <c r="F7" s="35"/>
      <c r="G7" s="21">
        <v>8</v>
      </c>
      <c r="H7" s="30">
        <v>8</v>
      </c>
      <c r="I7" s="26">
        <v>4</v>
      </c>
      <c r="J7" s="27">
        <v>4</v>
      </c>
      <c r="K7" s="21">
        <v>3</v>
      </c>
      <c r="L7" s="30">
        <f t="shared" si="0"/>
        <v>4.5</v>
      </c>
      <c r="M7" s="26">
        <v>5</v>
      </c>
      <c r="N7" s="27">
        <f t="shared" si="1"/>
        <v>5</v>
      </c>
      <c r="O7" s="21">
        <v>5</v>
      </c>
      <c r="P7" s="30">
        <f t="shared" si="1"/>
        <v>5</v>
      </c>
      <c r="Q7" s="26">
        <v>4</v>
      </c>
      <c r="R7" s="27">
        <v>4</v>
      </c>
      <c r="S7" s="32">
        <f t="shared" si="2"/>
        <v>30.5</v>
      </c>
      <c r="T7" s="8">
        <f t="shared" si="3"/>
        <v>5</v>
      </c>
    </row>
    <row r="8" spans="1:20" ht="20.25" customHeight="1">
      <c r="A8" s="7">
        <f t="shared" si="4"/>
        <v>6</v>
      </c>
      <c r="B8" s="1" t="s">
        <v>10</v>
      </c>
      <c r="C8" s="2" t="s">
        <v>11</v>
      </c>
      <c r="D8" s="17">
        <v>1.168</v>
      </c>
      <c r="E8" s="26">
        <v>9</v>
      </c>
      <c r="F8" s="35"/>
      <c r="G8" s="21">
        <v>9</v>
      </c>
      <c r="H8" s="30">
        <v>9</v>
      </c>
      <c r="I8" s="26">
        <v>9</v>
      </c>
      <c r="J8" s="27">
        <v>9</v>
      </c>
      <c r="K8" s="21">
        <v>4</v>
      </c>
      <c r="L8" s="30">
        <f t="shared" si="0"/>
        <v>6</v>
      </c>
      <c r="M8" s="26">
        <v>8</v>
      </c>
      <c r="N8" s="27">
        <f t="shared" si="1"/>
        <v>8</v>
      </c>
      <c r="O8" s="21">
        <v>6</v>
      </c>
      <c r="P8" s="30">
        <f t="shared" si="1"/>
        <v>6</v>
      </c>
      <c r="Q8" s="26">
        <v>5</v>
      </c>
      <c r="R8" s="27">
        <v>5</v>
      </c>
      <c r="S8" s="32">
        <f t="shared" si="2"/>
        <v>43</v>
      </c>
      <c r="T8" s="8">
        <f t="shared" si="3"/>
        <v>7</v>
      </c>
    </row>
    <row r="9" spans="1:20" ht="20.25" customHeight="1">
      <c r="A9" s="7">
        <f t="shared" si="4"/>
        <v>7</v>
      </c>
      <c r="B9" s="1" t="s">
        <v>12</v>
      </c>
      <c r="C9" s="2" t="s">
        <v>13</v>
      </c>
      <c r="D9" s="17">
        <v>1.05</v>
      </c>
      <c r="E9" s="26">
        <v>10</v>
      </c>
      <c r="F9" s="27">
        <v>10</v>
      </c>
      <c r="G9" s="21" t="s">
        <v>39</v>
      </c>
      <c r="H9" s="36"/>
      <c r="I9" s="26" t="s">
        <v>39</v>
      </c>
      <c r="J9" s="27">
        <v>13</v>
      </c>
      <c r="K9" s="21">
        <v>11</v>
      </c>
      <c r="L9" s="30">
        <f t="shared" si="0"/>
        <v>16.5</v>
      </c>
      <c r="M9" s="26">
        <v>12</v>
      </c>
      <c r="N9" s="27">
        <f t="shared" si="1"/>
        <v>12</v>
      </c>
      <c r="O9" s="21">
        <v>10</v>
      </c>
      <c r="P9" s="30">
        <f t="shared" si="1"/>
        <v>10</v>
      </c>
      <c r="Q9" s="26" t="s">
        <v>39</v>
      </c>
      <c r="R9" s="27">
        <v>13</v>
      </c>
      <c r="S9" s="32">
        <f t="shared" si="2"/>
        <v>74.5</v>
      </c>
      <c r="T9" s="8">
        <f t="shared" si="3"/>
        <v>11</v>
      </c>
    </row>
    <row r="10" spans="1:20" ht="20.25" customHeight="1">
      <c r="A10" s="7">
        <f t="shared" si="4"/>
        <v>8</v>
      </c>
      <c r="B10" s="1" t="s">
        <v>14</v>
      </c>
      <c r="C10" s="2" t="s">
        <v>15</v>
      </c>
      <c r="D10" s="17">
        <v>1.123</v>
      </c>
      <c r="E10" s="26" t="s">
        <v>37</v>
      </c>
      <c r="F10" s="35"/>
      <c r="G10" s="21" t="s">
        <v>40</v>
      </c>
      <c r="H10" s="30">
        <v>13</v>
      </c>
      <c r="I10" s="26" t="s">
        <v>39</v>
      </c>
      <c r="J10" s="27">
        <v>13</v>
      </c>
      <c r="K10" s="21">
        <v>9</v>
      </c>
      <c r="L10" s="30">
        <f t="shared" si="0"/>
        <v>13.5</v>
      </c>
      <c r="M10" s="26">
        <v>10</v>
      </c>
      <c r="N10" s="27">
        <f t="shared" si="1"/>
        <v>10</v>
      </c>
      <c r="O10" s="21">
        <v>12</v>
      </c>
      <c r="P10" s="30">
        <f t="shared" si="1"/>
        <v>12</v>
      </c>
      <c r="Q10" s="26" t="s">
        <v>39</v>
      </c>
      <c r="R10" s="27">
        <v>13</v>
      </c>
      <c r="S10" s="32">
        <f t="shared" si="2"/>
        <v>74.5</v>
      </c>
      <c r="T10" s="8">
        <v>12</v>
      </c>
    </row>
    <row r="11" spans="1:20" ht="20.25" customHeight="1">
      <c r="A11" s="7">
        <f t="shared" si="4"/>
        <v>9</v>
      </c>
      <c r="B11" s="1" t="s">
        <v>16</v>
      </c>
      <c r="C11" s="2" t="s">
        <v>17</v>
      </c>
      <c r="D11" s="17">
        <v>1.08</v>
      </c>
      <c r="E11" s="26">
        <v>1</v>
      </c>
      <c r="F11" s="27">
        <v>1</v>
      </c>
      <c r="G11" s="21">
        <v>4</v>
      </c>
      <c r="H11" s="30">
        <v>4</v>
      </c>
      <c r="I11" s="26">
        <v>6</v>
      </c>
      <c r="J11" s="27">
        <v>6</v>
      </c>
      <c r="K11" s="21">
        <v>5</v>
      </c>
      <c r="L11" s="30">
        <f t="shared" si="0"/>
        <v>7.5</v>
      </c>
      <c r="M11" s="26">
        <v>9</v>
      </c>
      <c r="N11" s="35"/>
      <c r="O11" s="21">
        <v>4</v>
      </c>
      <c r="P11" s="30">
        <f t="shared" si="1"/>
        <v>4</v>
      </c>
      <c r="Q11" s="26">
        <v>3</v>
      </c>
      <c r="R11" s="27">
        <v>3</v>
      </c>
      <c r="S11" s="32">
        <f t="shared" si="2"/>
        <v>25.5</v>
      </c>
      <c r="T11" s="8">
        <f t="shared" si="3"/>
        <v>3</v>
      </c>
    </row>
    <row r="12" spans="1:20" ht="20.25" customHeight="1">
      <c r="A12" s="7">
        <f t="shared" si="4"/>
        <v>10</v>
      </c>
      <c r="B12" s="1" t="s">
        <v>18</v>
      </c>
      <c r="C12" s="2" t="s">
        <v>19</v>
      </c>
      <c r="D12" s="17">
        <v>1.035</v>
      </c>
      <c r="E12" s="26">
        <v>4</v>
      </c>
      <c r="F12" s="27">
        <v>4</v>
      </c>
      <c r="G12" s="21">
        <v>6</v>
      </c>
      <c r="H12" s="30">
        <v>6</v>
      </c>
      <c r="I12" s="26">
        <v>8</v>
      </c>
      <c r="J12" s="27">
        <v>8</v>
      </c>
      <c r="K12" s="21">
        <v>6</v>
      </c>
      <c r="L12" s="30">
        <f t="shared" si="0"/>
        <v>9</v>
      </c>
      <c r="M12" s="26">
        <v>3</v>
      </c>
      <c r="N12" s="27">
        <f t="shared" si="1"/>
        <v>3</v>
      </c>
      <c r="O12" s="21">
        <v>2</v>
      </c>
      <c r="P12" s="30">
        <f t="shared" si="1"/>
        <v>2</v>
      </c>
      <c r="Q12" s="26" t="s">
        <v>46</v>
      </c>
      <c r="R12" s="27"/>
      <c r="S12" s="32">
        <f t="shared" si="2"/>
        <v>32</v>
      </c>
      <c r="T12" s="8">
        <f t="shared" si="3"/>
        <v>6</v>
      </c>
    </row>
    <row r="13" spans="1:20" ht="20.25" customHeight="1">
      <c r="A13" s="7">
        <f t="shared" si="4"/>
        <v>11</v>
      </c>
      <c r="B13" s="1" t="s">
        <v>20</v>
      </c>
      <c r="C13" s="2" t="s">
        <v>21</v>
      </c>
      <c r="D13" s="17">
        <v>0.987</v>
      </c>
      <c r="E13" s="26" t="s">
        <v>38</v>
      </c>
      <c r="F13" s="35"/>
      <c r="G13" s="21">
        <v>2</v>
      </c>
      <c r="H13" s="30">
        <v>2</v>
      </c>
      <c r="I13" s="26">
        <v>1</v>
      </c>
      <c r="J13" s="27">
        <v>1</v>
      </c>
      <c r="K13" s="21">
        <v>2</v>
      </c>
      <c r="L13" s="30">
        <f t="shared" si="0"/>
        <v>3</v>
      </c>
      <c r="M13" s="26">
        <v>1</v>
      </c>
      <c r="N13" s="27">
        <f t="shared" si="1"/>
        <v>1</v>
      </c>
      <c r="O13" s="21">
        <v>1</v>
      </c>
      <c r="P13" s="30">
        <f t="shared" si="1"/>
        <v>1</v>
      </c>
      <c r="Q13" s="26">
        <v>1</v>
      </c>
      <c r="R13" s="27">
        <v>1</v>
      </c>
      <c r="S13" s="32">
        <f t="shared" si="2"/>
        <v>9</v>
      </c>
      <c r="T13" s="8">
        <f t="shared" si="3"/>
        <v>1</v>
      </c>
    </row>
    <row r="14" spans="1:20" ht="20.25" customHeight="1" thickBot="1">
      <c r="A14" s="9">
        <f t="shared" si="4"/>
        <v>12</v>
      </c>
      <c r="B14" s="10" t="s">
        <v>22</v>
      </c>
      <c r="C14" s="11" t="s">
        <v>23</v>
      </c>
      <c r="D14" s="18">
        <v>1.025</v>
      </c>
      <c r="E14" s="22">
        <v>3</v>
      </c>
      <c r="F14" s="37"/>
      <c r="G14" s="19">
        <v>1</v>
      </c>
      <c r="H14" s="28">
        <v>1</v>
      </c>
      <c r="I14" s="22">
        <v>3</v>
      </c>
      <c r="J14" s="23">
        <v>3</v>
      </c>
      <c r="K14" s="19">
        <v>10</v>
      </c>
      <c r="L14" s="28">
        <f t="shared" si="0"/>
        <v>15</v>
      </c>
      <c r="M14" s="22">
        <v>2</v>
      </c>
      <c r="N14" s="23">
        <f t="shared" si="1"/>
        <v>2</v>
      </c>
      <c r="O14" s="19">
        <v>3</v>
      </c>
      <c r="P14" s="28">
        <f t="shared" si="1"/>
        <v>3</v>
      </c>
      <c r="Q14" s="22">
        <v>2</v>
      </c>
      <c r="R14" s="23">
        <v>2</v>
      </c>
      <c r="S14" s="33">
        <f t="shared" si="2"/>
        <v>26</v>
      </c>
      <c r="T14" s="12">
        <f t="shared" si="3"/>
        <v>4</v>
      </c>
    </row>
    <row r="15" spans="4:13" ht="15" customHeight="1">
      <c r="D15" s="5"/>
      <c r="E15" s="5"/>
      <c r="L15" s="6" t="s">
        <v>28</v>
      </c>
      <c r="M15" s="6"/>
    </row>
    <row r="16" spans="15:16" ht="15" customHeight="1">
      <c r="O16" s="38"/>
      <c r="P16" s="4" t="s">
        <v>47</v>
      </c>
    </row>
    <row r="17" ht="15" customHeight="1"/>
    <row r="18" ht="15" customHeight="1"/>
    <row r="19" ht="15" customHeight="1"/>
    <row r="20" ht="15" customHeight="1"/>
    <row r="21" ht="15" customHeight="1"/>
  </sheetData>
  <sheetProtection/>
  <mergeCells count="13">
    <mergeCell ref="A1:A2"/>
    <mergeCell ref="B1:B2"/>
    <mergeCell ref="C1:C2"/>
    <mergeCell ref="D1:D2"/>
    <mergeCell ref="T1:T2"/>
    <mergeCell ref="M1:N1"/>
    <mergeCell ref="O1:P1"/>
    <mergeCell ref="Q1:R1"/>
    <mergeCell ref="S1:S2"/>
    <mergeCell ref="E1:F1"/>
    <mergeCell ref="G1:H1"/>
    <mergeCell ref="I1:J1"/>
    <mergeCell ref="K1:L1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B1">
      <selection activeCell="U5" sqref="U5"/>
    </sheetView>
  </sheetViews>
  <sheetFormatPr defaultColWidth="9.00390625" defaultRowHeight="13.5"/>
  <cols>
    <col min="1" max="1" width="4.25390625" style="5" customWidth="1"/>
    <col min="2" max="2" width="9.25390625" style="4" customWidth="1"/>
    <col min="3" max="3" width="15.625" style="4" customWidth="1"/>
    <col min="4" max="4" width="6.875" style="4" customWidth="1"/>
    <col min="5" max="18" width="5.50390625" style="4" customWidth="1"/>
    <col min="19" max="19" width="5.875" style="4" customWidth="1"/>
    <col min="20" max="20" width="7.875" style="4" customWidth="1"/>
    <col min="21" max="16384" width="9.00390625" style="4" customWidth="1"/>
  </cols>
  <sheetData>
    <row r="1" spans="1:20" ht="15" customHeight="1" thickBot="1">
      <c r="A1" s="70" t="s">
        <v>24</v>
      </c>
      <c r="B1" s="71" t="s">
        <v>25</v>
      </c>
      <c r="C1" s="71" t="s">
        <v>26</v>
      </c>
      <c r="D1" s="72" t="s">
        <v>27</v>
      </c>
      <c r="E1" s="73" t="s">
        <v>31</v>
      </c>
      <c r="F1" s="74"/>
      <c r="G1" s="75" t="s">
        <v>32</v>
      </c>
      <c r="H1" s="76"/>
      <c r="I1" s="73" t="s">
        <v>33</v>
      </c>
      <c r="J1" s="74"/>
      <c r="K1" s="75" t="s">
        <v>36</v>
      </c>
      <c r="L1" s="76"/>
      <c r="M1" s="73" t="s">
        <v>34</v>
      </c>
      <c r="N1" s="74"/>
      <c r="O1" s="75" t="s">
        <v>35</v>
      </c>
      <c r="P1" s="76"/>
      <c r="Q1" s="77" t="s">
        <v>45</v>
      </c>
      <c r="R1" s="78"/>
      <c r="S1" s="62" t="s">
        <v>41</v>
      </c>
      <c r="T1" s="63" t="s">
        <v>42</v>
      </c>
    </row>
    <row r="2" spans="1:20" ht="15" customHeight="1" thickBot="1">
      <c r="A2" s="70"/>
      <c r="B2" s="71"/>
      <c r="C2" s="71"/>
      <c r="D2" s="72"/>
      <c r="E2" s="39" t="s">
        <v>29</v>
      </c>
      <c r="F2" s="40" t="s">
        <v>30</v>
      </c>
      <c r="G2" s="41" t="s">
        <v>29</v>
      </c>
      <c r="H2" s="42" t="s">
        <v>30</v>
      </c>
      <c r="I2" s="39" t="s">
        <v>29</v>
      </c>
      <c r="J2" s="40" t="s">
        <v>30</v>
      </c>
      <c r="K2" s="41" t="s">
        <v>29</v>
      </c>
      <c r="L2" s="42" t="s">
        <v>30</v>
      </c>
      <c r="M2" s="39" t="s">
        <v>29</v>
      </c>
      <c r="N2" s="40" t="s">
        <v>30</v>
      </c>
      <c r="O2" s="41" t="s">
        <v>29</v>
      </c>
      <c r="P2" s="42" t="s">
        <v>30</v>
      </c>
      <c r="Q2" s="43" t="s">
        <v>29</v>
      </c>
      <c r="R2" s="44" t="s">
        <v>30</v>
      </c>
      <c r="S2" s="62"/>
      <c r="T2" s="63"/>
    </row>
    <row r="3" spans="1:20" ht="20.25" customHeight="1">
      <c r="A3" s="24">
        <v>1</v>
      </c>
      <c r="B3" s="51" t="s">
        <v>0</v>
      </c>
      <c r="C3" s="52" t="s">
        <v>1</v>
      </c>
      <c r="D3" s="53">
        <v>1.102</v>
      </c>
      <c r="E3" s="24">
        <v>5</v>
      </c>
      <c r="F3" s="25">
        <v>5</v>
      </c>
      <c r="G3" s="54">
        <v>10</v>
      </c>
      <c r="H3" s="55">
        <v>10</v>
      </c>
      <c r="I3" s="24" t="s">
        <v>43</v>
      </c>
      <c r="J3" s="50"/>
      <c r="K3" s="54">
        <v>7</v>
      </c>
      <c r="L3" s="55">
        <f>K3*1.5</f>
        <v>10.5</v>
      </c>
      <c r="M3" s="24">
        <v>6</v>
      </c>
      <c r="N3" s="25">
        <f>M3</f>
        <v>6</v>
      </c>
      <c r="O3" s="54">
        <v>7</v>
      </c>
      <c r="P3" s="55">
        <f>O3</f>
        <v>7</v>
      </c>
      <c r="Q3" s="26">
        <v>7</v>
      </c>
      <c r="R3" s="27">
        <v>7</v>
      </c>
      <c r="S3" s="54">
        <f>F3+H3+J3+L3+N3+P3+R3</f>
        <v>45.5</v>
      </c>
      <c r="T3" s="25">
        <f>RANK(S:S,S$3:S$14,1)</f>
        <v>8</v>
      </c>
    </row>
    <row r="4" spans="1:20" ht="20.25" customHeight="1">
      <c r="A4" s="7">
        <f>A3+1</f>
        <v>2</v>
      </c>
      <c r="B4" s="1" t="s">
        <v>2</v>
      </c>
      <c r="C4" s="2" t="s">
        <v>3</v>
      </c>
      <c r="D4" s="17">
        <v>1.065</v>
      </c>
      <c r="E4" s="43">
        <v>7</v>
      </c>
      <c r="F4" s="44">
        <v>7</v>
      </c>
      <c r="G4" s="45">
        <v>5</v>
      </c>
      <c r="H4" s="46">
        <v>5</v>
      </c>
      <c r="I4" s="43">
        <v>5</v>
      </c>
      <c r="J4" s="44">
        <v>5</v>
      </c>
      <c r="K4" s="45">
        <v>8</v>
      </c>
      <c r="L4" s="46">
        <f aca="true" t="shared" si="0" ref="L4:L14">K4*1.5</f>
        <v>12</v>
      </c>
      <c r="M4" s="43">
        <v>11</v>
      </c>
      <c r="N4" s="47"/>
      <c r="O4" s="45">
        <v>11</v>
      </c>
      <c r="P4" s="46">
        <f>O4</f>
        <v>11</v>
      </c>
      <c r="Q4" s="43">
        <v>9</v>
      </c>
      <c r="R4" s="44">
        <v>9</v>
      </c>
      <c r="S4" s="32">
        <f aca="true" t="shared" si="1" ref="S4:S14">F4+H4+J4+L4+N4+P4+R4</f>
        <v>49</v>
      </c>
      <c r="T4" s="8">
        <f aca="true" t="shared" si="2" ref="T4:T14">RANK(S$1:S$65536,S$3:S$14,1)</f>
        <v>9</v>
      </c>
    </row>
    <row r="5" spans="1:20" ht="20.25" customHeight="1">
      <c r="A5" s="26">
        <f aca="true" t="shared" si="3" ref="A5:A14">A4+1</f>
        <v>3</v>
      </c>
      <c r="B5" s="56" t="s">
        <v>4</v>
      </c>
      <c r="C5" s="57" t="s">
        <v>5</v>
      </c>
      <c r="D5" s="58">
        <v>1.138</v>
      </c>
      <c r="E5" s="26">
        <v>2</v>
      </c>
      <c r="F5" s="27">
        <v>2</v>
      </c>
      <c r="G5" s="59">
        <v>3</v>
      </c>
      <c r="H5" s="60">
        <v>3</v>
      </c>
      <c r="I5" s="26">
        <v>2</v>
      </c>
      <c r="J5" s="27">
        <v>2</v>
      </c>
      <c r="K5" s="59">
        <v>1</v>
      </c>
      <c r="L5" s="60">
        <f t="shared" si="0"/>
        <v>1.5</v>
      </c>
      <c r="M5" s="26">
        <v>4</v>
      </c>
      <c r="N5" s="27">
        <f aca="true" t="shared" si="4" ref="N5:N10">M5</f>
        <v>4</v>
      </c>
      <c r="O5" s="59">
        <v>9</v>
      </c>
      <c r="P5" s="49"/>
      <c r="Q5" s="26">
        <v>6</v>
      </c>
      <c r="R5" s="27">
        <v>6</v>
      </c>
      <c r="S5" s="59">
        <f t="shared" si="1"/>
        <v>18.5</v>
      </c>
      <c r="T5" s="61">
        <f t="shared" si="2"/>
        <v>2</v>
      </c>
    </row>
    <row r="6" spans="1:20" ht="20.25" customHeight="1">
      <c r="A6" s="7">
        <f t="shared" si="3"/>
        <v>4</v>
      </c>
      <c r="B6" s="1" t="s">
        <v>6</v>
      </c>
      <c r="C6" s="2" t="s">
        <v>7</v>
      </c>
      <c r="D6" s="17">
        <v>1.068</v>
      </c>
      <c r="E6" s="43">
        <v>6</v>
      </c>
      <c r="F6" s="44">
        <v>6</v>
      </c>
      <c r="G6" s="45">
        <v>7</v>
      </c>
      <c r="H6" s="46">
        <v>7</v>
      </c>
      <c r="I6" s="43">
        <v>7</v>
      </c>
      <c r="J6" s="44">
        <v>7</v>
      </c>
      <c r="K6" s="45" t="s">
        <v>44</v>
      </c>
      <c r="L6" s="46">
        <f>13*1.5</f>
        <v>19.5</v>
      </c>
      <c r="M6" s="43">
        <v>7</v>
      </c>
      <c r="N6" s="44">
        <f t="shared" si="4"/>
        <v>7</v>
      </c>
      <c r="O6" s="45">
        <v>8</v>
      </c>
      <c r="P6" s="49"/>
      <c r="Q6" s="43">
        <v>8</v>
      </c>
      <c r="R6" s="44">
        <v>8</v>
      </c>
      <c r="S6" s="32">
        <f t="shared" si="1"/>
        <v>54.5</v>
      </c>
      <c r="T6" s="8">
        <f t="shared" si="2"/>
        <v>10</v>
      </c>
    </row>
    <row r="7" spans="1:20" ht="20.25" customHeight="1">
      <c r="A7" s="26">
        <f t="shared" si="3"/>
        <v>5</v>
      </c>
      <c r="B7" s="56" t="s">
        <v>8</v>
      </c>
      <c r="C7" s="57" t="s">
        <v>9</v>
      </c>
      <c r="D7" s="58">
        <v>1.097</v>
      </c>
      <c r="E7" s="26">
        <v>8</v>
      </c>
      <c r="F7" s="47"/>
      <c r="G7" s="59">
        <v>8</v>
      </c>
      <c r="H7" s="60">
        <v>8</v>
      </c>
      <c r="I7" s="26">
        <v>4</v>
      </c>
      <c r="J7" s="27">
        <v>4</v>
      </c>
      <c r="K7" s="59">
        <v>3</v>
      </c>
      <c r="L7" s="60">
        <f t="shared" si="0"/>
        <v>4.5</v>
      </c>
      <c r="M7" s="26">
        <v>5</v>
      </c>
      <c r="N7" s="27">
        <f t="shared" si="4"/>
        <v>5</v>
      </c>
      <c r="O7" s="59">
        <v>5</v>
      </c>
      <c r="P7" s="60">
        <f aca="true" t="shared" si="5" ref="P7:P14">O7</f>
        <v>5</v>
      </c>
      <c r="Q7" s="26">
        <v>4</v>
      </c>
      <c r="R7" s="27">
        <v>4</v>
      </c>
      <c r="S7" s="59">
        <f t="shared" si="1"/>
        <v>30.5</v>
      </c>
      <c r="T7" s="27">
        <f t="shared" si="2"/>
        <v>5</v>
      </c>
    </row>
    <row r="8" spans="1:20" ht="20.25" customHeight="1">
      <c r="A8" s="7">
        <f t="shared" si="3"/>
        <v>6</v>
      </c>
      <c r="B8" s="1" t="s">
        <v>10</v>
      </c>
      <c r="C8" s="2" t="s">
        <v>11</v>
      </c>
      <c r="D8" s="17">
        <v>1.168</v>
      </c>
      <c r="E8" s="43">
        <v>9</v>
      </c>
      <c r="F8" s="47"/>
      <c r="G8" s="45">
        <v>9</v>
      </c>
      <c r="H8" s="46">
        <v>9</v>
      </c>
      <c r="I8" s="43">
        <v>9</v>
      </c>
      <c r="J8" s="44">
        <v>9</v>
      </c>
      <c r="K8" s="45">
        <v>4</v>
      </c>
      <c r="L8" s="46">
        <f t="shared" si="0"/>
        <v>6</v>
      </c>
      <c r="M8" s="43">
        <v>8</v>
      </c>
      <c r="N8" s="44">
        <f t="shared" si="4"/>
        <v>8</v>
      </c>
      <c r="O8" s="45">
        <v>6</v>
      </c>
      <c r="P8" s="46">
        <f t="shared" si="5"/>
        <v>6</v>
      </c>
      <c r="Q8" s="43">
        <v>5</v>
      </c>
      <c r="R8" s="44">
        <v>5</v>
      </c>
      <c r="S8" s="32">
        <f t="shared" si="1"/>
        <v>43</v>
      </c>
      <c r="T8" s="8">
        <f t="shared" si="2"/>
        <v>7</v>
      </c>
    </row>
    <row r="9" spans="1:20" ht="20.25" customHeight="1">
      <c r="A9" s="26">
        <f t="shared" si="3"/>
        <v>7</v>
      </c>
      <c r="B9" s="56" t="s">
        <v>12</v>
      </c>
      <c r="C9" s="57" t="s">
        <v>13</v>
      </c>
      <c r="D9" s="58">
        <v>1.05</v>
      </c>
      <c r="E9" s="26">
        <v>10</v>
      </c>
      <c r="F9" s="27">
        <v>10</v>
      </c>
      <c r="G9" s="59" t="s">
        <v>39</v>
      </c>
      <c r="H9" s="49"/>
      <c r="I9" s="26" t="s">
        <v>39</v>
      </c>
      <c r="J9" s="27">
        <v>13</v>
      </c>
      <c r="K9" s="59">
        <v>11</v>
      </c>
      <c r="L9" s="60">
        <f t="shared" si="0"/>
        <v>16.5</v>
      </c>
      <c r="M9" s="26">
        <v>12</v>
      </c>
      <c r="N9" s="27">
        <f t="shared" si="4"/>
        <v>12</v>
      </c>
      <c r="O9" s="59">
        <v>10</v>
      </c>
      <c r="P9" s="60">
        <f t="shared" si="5"/>
        <v>10</v>
      </c>
      <c r="Q9" s="26" t="s">
        <v>39</v>
      </c>
      <c r="R9" s="27">
        <v>13</v>
      </c>
      <c r="S9" s="59">
        <f t="shared" si="1"/>
        <v>74.5</v>
      </c>
      <c r="T9" s="27">
        <f t="shared" si="2"/>
        <v>11</v>
      </c>
    </row>
    <row r="10" spans="1:20" ht="20.25" customHeight="1">
      <c r="A10" s="7">
        <f t="shared" si="3"/>
        <v>8</v>
      </c>
      <c r="B10" s="1" t="s">
        <v>14</v>
      </c>
      <c r="C10" s="2" t="s">
        <v>15</v>
      </c>
      <c r="D10" s="17">
        <v>1.123</v>
      </c>
      <c r="E10" s="43" t="s">
        <v>37</v>
      </c>
      <c r="F10" s="47"/>
      <c r="G10" s="45" t="s">
        <v>40</v>
      </c>
      <c r="H10" s="46">
        <v>13</v>
      </c>
      <c r="I10" s="43" t="s">
        <v>39</v>
      </c>
      <c r="J10" s="44">
        <v>13</v>
      </c>
      <c r="K10" s="45">
        <v>9</v>
      </c>
      <c r="L10" s="46">
        <f t="shared" si="0"/>
        <v>13.5</v>
      </c>
      <c r="M10" s="43">
        <v>10</v>
      </c>
      <c r="N10" s="44">
        <f t="shared" si="4"/>
        <v>10</v>
      </c>
      <c r="O10" s="45">
        <v>12</v>
      </c>
      <c r="P10" s="46">
        <f t="shared" si="5"/>
        <v>12</v>
      </c>
      <c r="Q10" s="43" t="s">
        <v>39</v>
      </c>
      <c r="R10" s="44">
        <v>13</v>
      </c>
      <c r="S10" s="32">
        <f t="shared" si="1"/>
        <v>74.5</v>
      </c>
      <c r="T10" s="8">
        <v>12</v>
      </c>
    </row>
    <row r="11" spans="1:20" ht="20.25" customHeight="1">
      <c r="A11" s="26">
        <f t="shared" si="3"/>
        <v>9</v>
      </c>
      <c r="B11" s="56" t="s">
        <v>16</v>
      </c>
      <c r="C11" s="57" t="s">
        <v>17</v>
      </c>
      <c r="D11" s="58">
        <v>1.08</v>
      </c>
      <c r="E11" s="26">
        <v>1</v>
      </c>
      <c r="F11" s="27">
        <v>1</v>
      </c>
      <c r="G11" s="59">
        <v>4</v>
      </c>
      <c r="H11" s="60">
        <v>4</v>
      </c>
      <c r="I11" s="26">
        <v>6</v>
      </c>
      <c r="J11" s="27">
        <v>6</v>
      </c>
      <c r="K11" s="59">
        <v>5</v>
      </c>
      <c r="L11" s="60">
        <f t="shared" si="0"/>
        <v>7.5</v>
      </c>
      <c r="M11" s="26">
        <v>9</v>
      </c>
      <c r="N11" s="47"/>
      <c r="O11" s="59">
        <v>4</v>
      </c>
      <c r="P11" s="60">
        <f t="shared" si="5"/>
        <v>4</v>
      </c>
      <c r="Q11" s="26">
        <v>3</v>
      </c>
      <c r="R11" s="27">
        <v>3</v>
      </c>
      <c r="S11" s="59">
        <f t="shared" si="1"/>
        <v>25.5</v>
      </c>
      <c r="T11" s="61">
        <f t="shared" si="2"/>
        <v>3</v>
      </c>
    </row>
    <row r="12" spans="1:20" ht="20.25" customHeight="1">
      <c r="A12" s="7">
        <f t="shared" si="3"/>
        <v>10</v>
      </c>
      <c r="B12" s="1" t="s">
        <v>18</v>
      </c>
      <c r="C12" s="2" t="s">
        <v>19</v>
      </c>
      <c r="D12" s="17">
        <v>1.035</v>
      </c>
      <c r="E12" s="43">
        <v>4</v>
      </c>
      <c r="F12" s="44">
        <v>4</v>
      </c>
      <c r="G12" s="45">
        <v>6</v>
      </c>
      <c r="H12" s="46">
        <v>6</v>
      </c>
      <c r="I12" s="43">
        <v>8</v>
      </c>
      <c r="J12" s="44">
        <v>8</v>
      </c>
      <c r="K12" s="45">
        <v>6</v>
      </c>
      <c r="L12" s="46">
        <f t="shared" si="0"/>
        <v>9</v>
      </c>
      <c r="M12" s="43">
        <v>3</v>
      </c>
      <c r="N12" s="44">
        <f>M12</f>
        <v>3</v>
      </c>
      <c r="O12" s="45">
        <v>2</v>
      </c>
      <c r="P12" s="46">
        <f t="shared" si="5"/>
        <v>2</v>
      </c>
      <c r="Q12" s="43" t="s">
        <v>46</v>
      </c>
      <c r="R12" s="47"/>
      <c r="S12" s="32">
        <f t="shared" si="1"/>
        <v>32</v>
      </c>
      <c r="T12" s="8">
        <f t="shared" si="2"/>
        <v>6</v>
      </c>
    </row>
    <row r="13" spans="1:20" ht="20.25" customHeight="1">
      <c r="A13" s="26">
        <f t="shared" si="3"/>
        <v>11</v>
      </c>
      <c r="B13" s="56" t="s">
        <v>20</v>
      </c>
      <c r="C13" s="57" t="s">
        <v>21</v>
      </c>
      <c r="D13" s="58">
        <v>0.987</v>
      </c>
      <c r="E13" s="26" t="s">
        <v>38</v>
      </c>
      <c r="F13" s="47"/>
      <c r="G13" s="59">
        <v>2</v>
      </c>
      <c r="H13" s="60">
        <v>2</v>
      </c>
      <c r="I13" s="26">
        <v>1</v>
      </c>
      <c r="J13" s="27">
        <v>1</v>
      </c>
      <c r="K13" s="59">
        <v>2</v>
      </c>
      <c r="L13" s="60">
        <f t="shared" si="0"/>
        <v>3</v>
      </c>
      <c r="M13" s="26">
        <v>1</v>
      </c>
      <c r="N13" s="27">
        <f>M13</f>
        <v>1</v>
      </c>
      <c r="O13" s="59">
        <v>1</v>
      </c>
      <c r="P13" s="60">
        <f t="shared" si="5"/>
        <v>1</v>
      </c>
      <c r="Q13" s="26">
        <v>1</v>
      </c>
      <c r="R13" s="27">
        <v>1</v>
      </c>
      <c r="S13" s="59">
        <f t="shared" si="1"/>
        <v>9</v>
      </c>
      <c r="T13" s="61">
        <f t="shared" si="2"/>
        <v>1</v>
      </c>
    </row>
    <row r="14" spans="1:20" ht="20.25" customHeight="1" thickBot="1">
      <c r="A14" s="9">
        <f t="shared" si="3"/>
        <v>12</v>
      </c>
      <c r="B14" s="10" t="s">
        <v>22</v>
      </c>
      <c r="C14" s="11" t="s">
        <v>23</v>
      </c>
      <c r="D14" s="18">
        <v>1.025</v>
      </c>
      <c r="E14" s="39">
        <v>3</v>
      </c>
      <c r="F14" s="48"/>
      <c r="G14" s="41">
        <v>1</v>
      </c>
      <c r="H14" s="42">
        <v>1</v>
      </c>
      <c r="I14" s="39">
        <v>3</v>
      </c>
      <c r="J14" s="40">
        <v>3</v>
      </c>
      <c r="K14" s="41">
        <v>10</v>
      </c>
      <c r="L14" s="42">
        <f t="shared" si="0"/>
        <v>15</v>
      </c>
      <c r="M14" s="39">
        <v>2</v>
      </c>
      <c r="N14" s="40">
        <f>M14</f>
        <v>2</v>
      </c>
      <c r="O14" s="41">
        <v>3</v>
      </c>
      <c r="P14" s="42">
        <f t="shared" si="5"/>
        <v>3</v>
      </c>
      <c r="Q14" s="39">
        <v>2</v>
      </c>
      <c r="R14" s="40">
        <v>2</v>
      </c>
      <c r="S14" s="33">
        <f t="shared" si="1"/>
        <v>26</v>
      </c>
      <c r="T14" s="12">
        <f t="shared" si="2"/>
        <v>4</v>
      </c>
    </row>
    <row r="15" spans="4:13" ht="15" customHeight="1">
      <c r="D15" s="5"/>
      <c r="E15" s="5"/>
      <c r="L15" s="6" t="s">
        <v>28</v>
      </c>
      <c r="M15" s="6"/>
    </row>
    <row r="16" spans="15:16" ht="15" customHeight="1">
      <c r="O16" s="38"/>
      <c r="P16" s="4" t="s">
        <v>47</v>
      </c>
    </row>
    <row r="17" ht="15" customHeight="1"/>
    <row r="18" ht="15" customHeight="1"/>
    <row r="19" ht="15" customHeight="1"/>
    <row r="20" ht="15" customHeight="1"/>
    <row r="21" ht="15" customHeight="1"/>
  </sheetData>
  <sheetProtection/>
  <mergeCells count="13">
    <mergeCell ref="A1:A2"/>
    <mergeCell ref="B1:B2"/>
    <mergeCell ref="C1:C2"/>
    <mergeCell ref="D1:D2"/>
    <mergeCell ref="T1:T2"/>
    <mergeCell ref="M1:N1"/>
    <mergeCell ref="O1:P1"/>
    <mergeCell ref="Q1:R1"/>
    <mergeCell ref="S1:S2"/>
    <mergeCell ref="E1:F1"/>
    <mergeCell ref="G1:H1"/>
    <mergeCell ref="I1:J1"/>
    <mergeCell ref="K1:L1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</dc:creator>
  <cp:keywords/>
  <dc:description/>
  <cp:lastModifiedBy>FJ-USER</cp:lastModifiedBy>
  <cp:lastPrinted>2014-05-05T06:12:25Z</cp:lastPrinted>
  <dcterms:created xsi:type="dcterms:W3CDTF">2014-05-04T07:48:21Z</dcterms:created>
  <dcterms:modified xsi:type="dcterms:W3CDTF">2014-05-06T23:14:58Z</dcterms:modified>
  <cp:category/>
  <cp:version/>
  <cp:contentType/>
  <cp:contentStatus/>
</cp:coreProperties>
</file>